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15360" windowHeight="7770" activeTab="1"/>
  </bookViews>
  <sheets>
    <sheet name="สรุปผลการใช้จ่ายเงินปี2561" sheetId="2" r:id="rId1"/>
    <sheet name="รายงานการใช้จ่ายเงิน ปีงบ256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3" i="2"/>
  <c r="H12" i="2"/>
  <c r="H11" i="2"/>
  <c r="H10" i="2"/>
  <c r="H9" i="2"/>
  <c r="H8" i="2"/>
  <c r="H7" i="2"/>
  <c r="H6" i="2"/>
  <c r="H5" i="2"/>
  <c r="K44" i="4"/>
  <c r="I44" i="4"/>
  <c r="H44" i="4"/>
  <c r="E44" i="4"/>
  <c r="D44" i="4"/>
  <c r="C44" i="4"/>
  <c r="B44" i="4"/>
  <c r="F24" i="4"/>
  <c r="F21" i="4"/>
  <c r="G15" i="4"/>
  <c r="G8" i="4"/>
  <c r="F8" i="4"/>
  <c r="F44" i="4" l="1"/>
  <c r="G44" i="4"/>
  <c r="L45" i="4" s="1"/>
  <c r="G16" i="2" l="1"/>
  <c r="F16" i="2"/>
</calcChain>
</file>

<file path=xl/sharedStrings.xml><?xml version="1.0" encoding="utf-8"?>
<sst xmlns="http://schemas.openxmlformats.org/spreadsheetml/2006/main" count="93" uniqueCount="64">
  <si>
    <t>แผนงาน/งาน</t>
  </si>
  <si>
    <t>งบประมาณที่ตั้งไว้</t>
  </si>
  <si>
    <t>งบประมาณที่ใช้ไป</t>
  </si>
  <si>
    <t>- งานบริหารงานคลัง</t>
  </si>
  <si>
    <t>รวม</t>
  </si>
  <si>
    <t>- งานกำจัดขยะมูลฝอยและสิ่งปฏิกูล</t>
  </si>
  <si>
    <t>- งานกีฬาและนันทนาการ</t>
  </si>
  <si>
    <t>- งานศาสนาวัฒนธรรมท้องถิ่น</t>
  </si>
  <si>
    <t>- งานงบกลาง</t>
  </si>
  <si>
    <t>- งานส่งเสริมการเกษตร</t>
  </si>
  <si>
    <t>- งานไฟฟ้าถนน</t>
  </si>
  <si>
    <t>-</t>
  </si>
  <si>
    <t>สรุปผลการใช้จ่ายเงินงบประมาณ ประจำปีงบประมาณ พ.ศ. 2561</t>
  </si>
  <si>
    <t>ระหว่างวันที่ 1 ตุลาคม 2560 - 30 กันยายน 2561</t>
  </si>
  <si>
    <t>ที่</t>
  </si>
  <si>
    <t>หมวดรายจ่าย</t>
  </si>
  <si>
    <t>คิดเป็นร้อยละ</t>
  </si>
  <si>
    <t>งบกลาง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</si>
  <si>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</si>
  <si>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</si>
  <si>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</si>
  <si>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</si>
  <si>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</si>
  <si>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</si>
  <si>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</si>
  <si>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</si>
  <si>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</si>
  <si>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รายจ่ายอื่น</t>
  </si>
  <si>
    <t>รายงานการใช้จ่ายงบประมาณ ปีงบประมาณ พ.ศ. 2561</t>
  </si>
  <si>
    <t>งบประมาณที่เบิกจ่าย (บาท)</t>
  </si>
  <si>
    <t>เงินเดือน</t>
  </si>
  <si>
    <t>(ฝ่ายการเมือง)</t>
  </si>
  <si>
    <t>(ฝ่ายประจำ)</t>
  </si>
  <si>
    <t>ค่าสาธารณูป</t>
  </si>
  <si>
    <t>โภค</t>
  </si>
  <si>
    <t>ค่าที่ดินและสิ่ง</t>
  </si>
  <si>
    <t>ก่อสร้าง</t>
  </si>
  <si>
    <t>- งานบริหารทั่วไป</t>
  </si>
  <si>
    <t>ภาย</t>
  </si>
  <si>
    <t>- งานป้องกันภันฝ่ายพลเรือน</t>
  </si>
  <si>
    <t>และระงับอัคคีภัย</t>
  </si>
  <si>
    <t>- งานระดับก่อนวัยเรียนและ</t>
  </si>
  <si>
    <t>ประถมศึกษา</t>
  </si>
  <si>
    <t>- งานบริการสาธารณสุขและ</t>
  </si>
  <si>
    <t>งานสาธารณสุขอื่น</t>
  </si>
  <si>
    <t>- งานบริหารทั่วไปเกี่ยวกับเคหะ</t>
  </si>
  <si>
    <t>และชุมชน</t>
  </si>
  <si>
    <t>ของชุมชน</t>
  </si>
  <si>
    <t>- งานส่งเสริมและสนับสนุนความ</t>
  </si>
  <si>
    <t>เข้มแข็งของชุมชน</t>
  </si>
  <si>
    <t>และนันทนาการ</t>
  </si>
  <si>
    <t>รวมทั้งสิ้น</t>
  </si>
  <si>
    <t>3. แผนงานการศึกษา</t>
  </si>
  <si>
    <t>4. แผนงานสาธารณสุข</t>
  </si>
  <si>
    <t>5. แผนงานเคหะและชุมชน</t>
  </si>
  <si>
    <t>8. แผนงานการเกษตร</t>
  </si>
  <si>
    <t>1. แผนงานบริหารทั่วไป</t>
  </si>
  <si>
    <t>2. แผนงานรักษาความสงบ</t>
  </si>
  <si>
    <t>6. แผนงานสร้างความเข้มแข็ง</t>
  </si>
  <si>
    <t>7. แผนงานการศาสนาวัฒนธรรม</t>
  </si>
  <si>
    <t>9. แผนงงบกลาง</t>
  </si>
  <si>
    <t>หน้าที่ 2</t>
  </si>
  <si>
    <t>ใช้ไป คูณ 100 หาร ตั้งไว้</t>
  </si>
  <si>
    <t>สูตรคำนวณ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</si>
</sst>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22" xfId="0" applyNumberFormat="1" applyFont="1" applyBorder="1"/>
    <xf numFmtId="49" fontId="3" fillId="0" borderId="24" xfId="0" applyNumberFormat="1" applyFont="1" applyBorder="1"/>
    <xf numFmtId="49" fontId="4" fillId="0" borderId="5" xfId="0" applyNumberFormat="1" applyFont="1" applyBorder="1"/>
    <xf numFmtId="0" fontId="4" fillId="0" borderId="20" xfId="0" applyFont="1" applyBorder="1"/>
    <xf numFmtId="0" fontId="6" fillId="0" borderId="20" xfId="0" applyFont="1" applyBorder="1"/>
    <xf numFmtId="0" fontId="6" fillId="0" borderId="21" xfId="0" applyFont="1" applyBorder="1"/>
    <xf numFmtId="43" fontId="6" fillId="0" borderId="22" xfId="1" applyFont="1" applyBorder="1"/>
    <xf numFmtId="43" fontId="6" fillId="0" borderId="23" xfId="1" applyFont="1" applyBorder="1"/>
    <xf numFmtId="43" fontId="6" fillId="0" borderId="6" xfId="1" applyFont="1" applyBorder="1"/>
    <xf numFmtId="43" fontId="6" fillId="0" borderId="19" xfId="1" applyFont="1" applyBorder="1"/>
    <xf numFmtId="43" fontId="6" fillId="0" borderId="5" xfId="1" applyFont="1" applyBorder="1"/>
    <xf numFmtId="43" fontId="6" fillId="0" borderId="0" xfId="1" applyFont="1" applyBorder="1"/>
    <xf numFmtId="43" fontId="6" fillId="0" borderId="26" xfId="1" applyFont="1" applyBorder="1"/>
    <xf numFmtId="43" fontId="6" fillId="0" borderId="27" xfId="1" applyFont="1" applyBorder="1"/>
    <xf numFmtId="49" fontId="2" fillId="0" borderId="0" xfId="0" applyNumberFormat="1" applyFont="1" applyBorder="1"/>
    <xf numFmtId="43" fontId="6" fillId="0" borderId="24" xfId="1" applyFont="1" applyBorder="1"/>
    <xf numFmtId="43" fontId="6" fillId="0" borderId="25" xfId="1" applyFont="1" applyBorder="1"/>
    <xf numFmtId="49" fontId="3" fillId="0" borderId="26" xfId="0" applyNumberFormat="1" applyFont="1" applyBorder="1"/>
    <xf numFmtId="43" fontId="6" fillId="0" borderId="1" xfId="1" applyFont="1" applyBorder="1"/>
    <xf numFmtId="43" fontId="6" fillId="0" borderId="3" xfId="1" applyFont="1" applyBorder="1"/>
    <xf numFmtId="43" fontId="6" fillId="0" borderId="20" xfId="1" applyFont="1" applyBorder="1"/>
    <xf numFmtId="43" fontId="6" fillId="0" borderId="21" xfId="1" applyFont="1" applyBorder="1"/>
    <xf numFmtId="49" fontId="4" fillId="0" borderId="20" xfId="0" applyNumberFormat="1" applyFont="1" applyBorder="1"/>
    <xf numFmtId="49" fontId="4" fillId="0" borderId="22" xfId="0" applyNumberFormat="1" applyFont="1" applyBorder="1"/>
    <xf numFmtId="49" fontId="3" fillId="0" borderId="0" xfId="0" applyNumberFormat="1" applyFont="1" applyBorder="1"/>
    <xf numFmtId="0" fontId="0" fillId="0" borderId="0" xfId="0" applyBorder="1"/>
    <xf numFmtId="49" fontId="4" fillId="0" borderId="24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/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vertical="center"/>
    </xf>
    <xf numFmtId="43" fontId="3" fillId="0" borderId="5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43" fontId="4" fillId="0" borderId="11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88" fontId="3" fillId="0" borderId="0" xfId="1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188" fontId="3" fillId="0" borderId="5" xfId="1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F13" sqref="F13"/>
    </sheetView>
  </sheetViews>
  <sheetFormatPr defaultRowHeight="14.25" x14ac:dyDescent="0.2"/>
  <cols>
    <col min="1" max="1" width="6.5" style="53" customWidth="1"/>
    <col min="2" max="4" width="9" style="53"/>
    <col min="5" max="5" width="6.25" style="53" customWidth="1"/>
    <col min="6" max="6" width="15.5" style="53" customWidth="1"/>
    <col min="7" max="7" width="15.75" style="53" customWidth="1"/>
    <col min="8" max="8" width="13.625" style="53" customWidth="1"/>
    <col min="9" max="9" width="15.625" style="53" customWidth="1"/>
    <col min="10" max="16384" width="9" style="53"/>
  </cols>
  <sheetData>
    <row r="1" spans="1:9" ht="27.95" customHeight="1" x14ac:dyDescent="0.2">
      <c r="A1" s="69" t="s">
        <v>12</v>
      </c>
      <c r="B1" s="69"/>
      <c r="C1" s="69"/>
      <c r="D1" s="69"/>
      <c r="E1" s="69"/>
      <c r="F1" s="69"/>
      <c r="G1" s="69"/>
      <c r="H1" s="69"/>
    </row>
    <row r="2" spans="1:9" ht="27.95" customHeight="1" x14ac:dyDescent="0.2">
      <c r="A2" s="69" t="s">
        <v>13</v>
      </c>
      <c r="B2" s="69"/>
      <c r="C2" s="69"/>
      <c r="D2" s="69"/>
      <c r="E2" s="69"/>
      <c r="F2" s="69"/>
      <c r="G2" s="69"/>
      <c r="H2" s="69"/>
    </row>
    <row r="3" spans="1:9" ht="27.95" customHeight="1" x14ac:dyDescent="0.2">
      <c r="A3" s="76"/>
      <c r="B3" s="76"/>
      <c r="C3" s="76"/>
      <c r="D3" s="76"/>
      <c r="E3" s="76"/>
      <c r="F3" s="76"/>
      <c r="G3" s="76"/>
      <c r="H3" s="76"/>
    </row>
    <row r="4" spans="1:9" ht="19.5" customHeight="1" x14ac:dyDescent="0.2">
      <c r="A4" s="1" t="s">
        <v>14</v>
      </c>
      <c r="B4" s="66" t="s">
        <v>15</v>
      </c>
      <c r="C4" s="67"/>
      <c r="D4" s="67"/>
      <c r="E4" s="68"/>
      <c r="F4" s="1" t="s">
        <v>1</v>
      </c>
      <c r="G4" s="4" t="s">
        <v>2</v>
      </c>
      <c r="H4" s="1" t="s">
        <v>16</v>
      </c>
      <c r="I4" s="65" t="s">
        <v>63</v>
      </c>
    </row>
    <row r="5" spans="1:9" ht="19.5" customHeight="1" x14ac:dyDescent="0.2">
      <c r="A5" s="57">
        <v>1</v>
      </c>
      <c r="B5" s="77" t="s">
        <v>17</v>
      </c>
      <c r="C5" s="78"/>
      <c r="D5" s="78"/>
      <c r="E5" s="79"/>
      <c r="F5" s="54">
        <v>7021819</v>
      </c>
      <c r="G5" s="54">
        <v>6956428.9000000004</v>
      </c>
      <c r="H5" s="63">
        <f t="shared" ref="H5:H14" si="0">G5/F5*100</f>
        <v>99.068758394370477</v>
      </c>
      <c r="I5" s="58" t="s">
        <v>62</v>
      </c>
    </row>
    <row r="6" spans="1:9" ht="19.5" customHeight="1" x14ac:dyDescent="0.2">
      <c r="A6" s="57">
        <v>2</v>
      </c>
      <c r="B6" s="71" t="s">
        <v>18</v>
      </c>
      <c r="C6" s="70"/>
      <c r="D6" s="70"/>
      <c r="E6" s="72"/>
      <c r="F6" s="54">
        <v>2624640</v>
      </c>
      <c r="G6" s="54">
        <v>2624640</v>
      </c>
      <c r="H6" s="63">
        <f t="shared" si="0"/>
        <v>100</v>
      </c>
      <c r="I6" s="58"/>
    </row>
    <row r="7" spans="1:9" ht="19.5" customHeight="1" x14ac:dyDescent="0.2">
      <c r="A7" s="57">
        <v>3</v>
      </c>
      <c r="B7" s="71" t="s">
        <v>19</v>
      </c>
      <c r="C7" s="70"/>
      <c r="D7" s="70"/>
      <c r="E7" s="72"/>
      <c r="F7" s="54">
        <v>7245330</v>
      </c>
      <c r="G7" s="54">
        <v>7008182</v>
      </c>
      <c r="H7" s="63">
        <f t="shared" si="0"/>
        <v>96.726884765773264</v>
      </c>
    </row>
    <row r="8" spans="1:9" ht="19.5" customHeight="1" x14ac:dyDescent="0.2">
      <c r="A8" s="57">
        <v>4</v>
      </c>
      <c r="B8" s="71" t="s">
        <v>20</v>
      </c>
      <c r="C8" s="70"/>
      <c r="D8" s="70"/>
      <c r="E8" s="72"/>
      <c r="F8" s="54">
        <v>316500</v>
      </c>
      <c r="G8" s="54">
        <v>251830</v>
      </c>
      <c r="H8" s="63">
        <f t="shared" si="0"/>
        <v>79.567140600315952</v>
      </c>
    </row>
    <row r="9" spans="1:9" ht="19.5" customHeight="1" x14ac:dyDescent="0.2">
      <c r="A9" s="57">
        <v>5</v>
      </c>
      <c r="B9" s="71" t="s">
        <v>21</v>
      </c>
      <c r="C9" s="70"/>
      <c r="D9" s="70"/>
      <c r="E9" s="72"/>
      <c r="F9" s="54">
        <v>6250300</v>
      </c>
      <c r="G9" s="54">
        <v>5825793.6900000004</v>
      </c>
      <c r="H9" s="63">
        <f t="shared" si="0"/>
        <v>93.208225045197835</v>
      </c>
    </row>
    <row r="10" spans="1:9" ht="19.5" customHeight="1" x14ac:dyDescent="0.2">
      <c r="A10" s="57">
        <v>6</v>
      </c>
      <c r="B10" s="71" t="s">
        <v>22</v>
      </c>
      <c r="C10" s="70"/>
      <c r="D10" s="70"/>
      <c r="E10" s="72"/>
      <c r="F10" s="54">
        <v>2528421</v>
      </c>
      <c r="G10" s="54">
        <v>2320397.7000000002</v>
      </c>
      <c r="H10" s="63">
        <f t="shared" si="0"/>
        <v>91.772600369954219</v>
      </c>
    </row>
    <row r="11" spans="1:9" ht="19.5" customHeight="1" x14ac:dyDescent="0.2">
      <c r="A11" s="57">
        <v>7</v>
      </c>
      <c r="B11" s="71" t="s">
        <v>23</v>
      </c>
      <c r="C11" s="70"/>
      <c r="D11" s="70"/>
      <c r="E11" s="72"/>
      <c r="F11" s="54">
        <v>937000</v>
      </c>
      <c r="G11" s="54">
        <v>895120.09</v>
      </c>
      <c r="H11" s="63">
        <f t="shared" si="0"/>
        <v>95.530425827107791</v>
      </c>
      <c r="I11" s="58"/>
    </row>
    <row r="12" spans="1:9" ht="19.5" customHeight="1" x14ac:dyDescent="0.2">
      <c r="A12" s="57">
        <v>8</v>
      </c>
      <c r="B12" s="71" t="s">
        <v>24</v>
      </c>
      <c r="C12" s="70"/>
      <c r="D12" s="70"/>
      <c r="E12" s="72"/>
      <c r="F12" s="54">
        <v>1076300</v>
      </c>
      <c r="G12" s="54">
        <v>1020344.48</v>
      </c>
      <c r="H12" s="63">
        <f t="shared" si="0"/>
        <v>94.801122363653263</v>
      </c>
    </row>
    <row r="13" spans="1:9" ht="19.5" customHeight="1" x14ac:dyDescent="0.2">
      <c r="A13" s="57">
        <v>9</v>
      </c>
      <c r="B13" s="71" t="s">
        <v>25</v>
      </c>
      <c r="C13" s="70"/>
      <c r="D13" s="70"/>
      <c r="E13" s="72"/>
      <c r="F13" s="54">
        <v>662000</v>
      </c>
      <c r="G13" s="54">
        <v>660500</v>
      </c>
      <c r="H13" s="63">
        <f t="shared" si="0"/>
        <v>99.773413897280975</v>
      </c>
    </row>
    <row r="14" spans="1:9" ht="19.5" customHeight="1" x14ac:dyDescent="0.2">
      <c r="A14" s="57">
        <v>10</v>
      </c>
      <c r="B14" s="71" t="s">
        <v>26</v>
      </c>
      <c r="C14" s="70"/>
      <c r="D14" s="70"/>
      <c r="E14" s="72"/>
      <c r="F14" s="54">
        <v>2080200</v>
      </c>
      <c r="G14" s="54">
        <v>1919200</v>
      </c>
      <c r="H14" s="63">
        <f t="shared" si="0"/>
        <v>92.260359580809535</v>
      </c>
    </row>
    <row r="15" spans="1:9" ht="19.5" customHeight="1" x14ac:dyDescent="0.2">
      <c r="A15" s="57">
        <v>11</v>
      </c>
      <c r="B15" s="71" t="s">
        <v>27</v>
      </c>
      <c r="C15" s="70"/>
      <c r="D15" s="70"/>
      <c r="E15" s="72"/>
      <c r="F15" s="59" t="s">
        <v>11</v>
      </c>
      <c r="G15" s="59" t="s">
        <v>11</v>
      </c>
      <c r="H15" s="64" t="s">
        <v>11</v>
      </c>
    </row>
    <row r="16" spans="1:9" ht="19.5" customHeight="1" thickBot="1" x14ac:dyDescent="0.25">
      <c r="A16" s="73" t="s">
        <v>51</v>
      </c>
      <c r="B16" s="74"/>
      <c r="C16" s="74"/>
      <c r="D16" s="74"/>
      <c r="E16" s="75"/>
      <c r="F16" s="56">
        <f>SUM(F5:F15)</f>
        <v>30742510</v>
      </c>
      <c r="G16" s="56">
        <f>SUM(G5:G15)</f>
        <v>29482436.859999999</v>
      </c>
      <c r="H16" s="55"/>
    </row>
    <row r="17" spans="1:8" ht="19.5" customHeight="1" thickTop="1" x14ac:dyDescent="0.2">
      <c r="A17" s="60"/>
      <c r="B17" s="70"/>
      <c r="C17" s="70"/>
      <c r="D17" s="70"/>
      <c r="E17" s="70"/>
      <c r="F17" s="61"/>
      <c r="G17" s="61"/>
      <c r="H17" s="61"/>
    </row>
    <row r="18" spans="1:8" ht="19.5" customHeight="1" x14ac:dyDescent="0.2">
      <c r="A18" s="60"/>
      <c r="B18" s="70"/>
      <c r="C18" s="70"/>
      <c r="D18" s="70"/>
      <c r="E18" s="70"/>
      <c r="F18" s="61"/>
      <c r="G18" s="61"/>
      <c r="H18" s="61"/>
    </row>
    <row r="19" spans="1:8" ht="19.5" customHeight="1" x14ac:dyDescent="0.2">
      <c r="A19" s="62"/>
      <c r="B19" s="62"/>
      <c r="C19" s="62"/>
      <c r="D19" s="62"/>
      <c r="E19" s="62"/>
      <c r="F19" s="62"/>
      <c r="G19" s="62"/>
      <c r="H19" s="62"/>
    </row>
    <row r="20" spans="1:8" ht="19.5" customHeight="1" x14ac:dyDescent="0.2">
      <c r="A20" s="62"/>
      <c r="B20" s="62"/>
      <c r="C20" s="62"/>
      <c r="D20" s="62"/>
      <c r="E20" s="62"/>
      <c r="F20" s="62"/>
      <c r="G20" s="62"/>
      <c r="H20" s="62"/>
    </row>
    <row r="21" spans="1:8" ht="19.5" customHeight="1" x14ac:dyDescent="0.2">
      <c r="A21" s="62"/>
      <c r="B21" s="62"/>
      <c r="C21" s="62"/>
      <c r="D21" s="62"/>
      <c r="E21" s="62"/>
      <c r="F21" s="62"/>
      <c r="G21" s="62"/>
      <c r="H21" s="62"/>
    </row>
    <row r="22" spans="1:8" ht="19.5" customHeight="1" x14ac:dyDescent="0.2">
      <c r="A22" s="62"/>
      <c r="B22" s="62"/>
      <c r="C22" s="62"/>
      <c r="D22" s="62"/>
      <c r="E22" s="62"/>
      <c r="F22" s="62"/>
      <c r="G22" s="62"/>
      <c r="H22" s="62"/>
    </row>
    <row r="23" spans="1:8" ht="19.5" customHeight="1" x14ac:dyDescent="0.2">
      <c r="A23" s="62"/>
      <c r="B23" s="62"/>
      <c r="C23" s="62"/>
      <c r="D23" s="62"/>
      <c r="E23" s="62"/>
      <c r="F23" s="62"/>
      <c r="G23" s="62"/>
      <c r="H23" s="62"/>
    </row>
    <row r="24" spans="1:8" ht="19.5" customHeight="1" x14ac:dyDescent="0.2">
      <c r="A24" s="62"/>
      <c r="B24" s="62"/>
      <c r="C24" s="62"/>
      <c r="D24" s="62"/>
      <c r="E24" s="62"/>
      <c r="F24" s="62"/>
      <c r="G24" s="62"/>
      <c r="H24" s="62"/>
    </row>
    <row r="25" spans="1:8" ht="19.5" customHeight="1" x14ac:dyDescent="0.2">
      <c r="A25" s="62"/>
      <c r="B25" s="62"/>
      <c r="C25" s="62"/>
      <c r="D25" s="62"/>
      <c r="E25" s="62"/>
      <c r="F25" s="62"/>
      <c r="G25" s="62"/>
      <c r="H25" s="62"/>
    </row>
    <row r="26" spans="1:8" ht="19.5" customHeight="1" x14ac:dyDescent="0.2">
      <c r="A26" s="62"/>
      <c r="B26" s="62"/>
      <c r="C26" s="62"/>
      <c r="D26" s="62"/>
      <c r="E26" s="62"/>
      <c r="F26" s="62"/>
      <c r="G26" s="62"/>
      <c r="H26" s="62"/>
    </row>
    <row r="27" spans="1:8" ht="19.5" customHeight="1" x14ac:dyDescent="0.2">
      <c r="A27" s="62"/>
      <c r="B27" s="62"/>
      <c r="C27" s="62"/>
      <c r="D27" s="62"/>
      <c r="E27" s="62"/>
      <c r="F27" s="62"/>
      <c r="G27" s="62"/>
      <c r="H27" s="62"/>
    </row>
    <row r="28" spans="1:8" ht="19.5" customHeight="1" x14ac:dyDescent="0.2">
      <c r="A28" s="62"/>
      <c r="B28" s="62"/>
      <c r="C28" s="62"/>
      <c r="D28" s="62"/>
      <c r="E28" s="62"/>
      <c r="F28" s="62"/>
      <c r="G28" s="62"/>
      <c r="H28" s="62"/>
    </row>
    <row r="29" spans="1:8" ht="19.5" customHeight="1" x14ac:dyDescent="0.2">
      <c r="A29" s="62"/>
      <c r="B29" s="62"/>
      <c r="C29" s="62"/>
      <c r="D29" s="62"/>
      <c r="E29" s="62"/>
      <c r="F29" s="62"/>
      <c r="G29" s="62"/>
      <c r="H29" s="62"/>
    </row>
    <row r="30" spans="1:8" ht="19.5" customHeight="1" x14ac:dyDescent="0.2">
      <c r="A30" s="62"/>
      <c r="B30" s="62"/>
      <c r="C30" s="62"/>
      <c r="D30" s="62"/>
      <c r="E30" s="62"/>
      <c r="F30" s="62"/>
      <c r="G30" s="62"/>
      <c r="H30" s="62"/>
    </row>
    <row r="31" spans="1:8" ht="19.5" customHeight="1" x14ac:dyDescent="0.2">
      <c r="A31" s="62"/>
      <c r="B31" s="62"/>
      <c r="C31" s="62"/>
      <c r="D31" s="62"/>
      <c r="E31" s="62"/>
      <c r="F31" s="62"/>
      <c r="G31" s="62"/>
      <c r="H31" s="62"/>
    </row>
    <row r="32" spans="1:8" ht="19.5" customHeight="1" x14ac:dyDescent="0.2">
      <c r="A32" s="62"/>
      <c r="B32" s="62"/>
      <c r="C32" s="62"/>
      <c r="D32" s="62"/>
      <c r="E32" s="62"/>
      <c r="F32" s="62"/>
      <c r="G32" s="62"/>
      <c r="H32" s="62"/>
    </row>
    <row r="33" spans="1:8" ht="19.5" customHeight="1" x14ac:dyDescent="0.2">
      <c r="A33" s="62"/>
      <c r="B33" s="62"/>
      <c r="C33" s="62"/>
      <c r="D33" s="62"/>
      <c r="E33" s="62"/>
      <c r="F33" s="62"/>
      <c r="G33" s="62"/>
      <c r="H33" s="62"/>
    </row>
    <row r="34" spans="1:8" ht="19.5" customHeight="1" x14ac:dyDescent="0.2">
      <c r="A34" s="62"/>
      <c r="B34" s="62"/>
      <c r="C34" s="62"/>
      <c r="D34" s="62"/>
      <c r="E34" s="62"/>
      <c r="F34" s="62"/>
      <c r="G34" s="62"/>
      <c r="H34" s="62"/>
    </row>
    <row r="35" spans="1:8" ht="19.5" customHeight="1" x14ac:dyDescent="0.2">
      <c r="A35" s="62"/>
      <c r="B35" s="62"/>
      <c r="C35" s="62"/>
      <c r="D35" s="62"/>
      <c r="E35" s="62"/>
      <c r="F35" s="62"/>
      <c r="G35" s="62"/>
      <c r="H35" s="62"/>
    </row>
    <row r="36" spans="1:8" ht="19.5" customHeight="1" x14ac:dyDescent="0.2">
      <c r="A36" s="62"/>
      <c r="B36" s="62"/>
      <c r="C36" s="62"/>
      <c r="D36" s="62"/>
      <c r="E36" s="62"/>
      <c r="F36" s="62"/>
      <c r="G36" s="62"/>
      <c r="H36" s="62"/>
    </row>
    <row r="37" spans="1:8" ht="19.5" customHeight="1" x14ac:dyDescent="0.2">
      <c r="A37" s="62"/>
      <c r="B37" s="62"/>
      <c r="C37" s="62"/>
      <c r="D37" s="62"/>
      <c r="E37" s="62"/>
      <c r="F37" s="62"/>
      <c r="G37" s="62"/>
      <c r="H37" s="62"/>
    </row>
    <row r="38" spans="1:8" ht="19.5" customHeight="1" x14ac:dyDescent="0.2"/>
    <row r="39" spans="1:8" ht="19.5" customHeight="1" x14ac:dyDescent="0.2"/>
    <row r="40" spans="1:8" ht="19.5" customHeight="1" x14ac:dyDescent="0.2"/>
    <row r="41" spans="1:8" ht="19.5" customHeight="1" x14ac:dyDescent="0.2"/>
    <row r="42" spans="1:8" ht="19.5" customHeight="1" x14ac:dyDescent="0.2"/>
    <row r="43" spans="1:8" ht="19.5" customHeight="1" x14ac:dyDescent="0.2"/>
    <row r="44" spans="1:8" ht="19.5" customHeight="1" x14ac:dyDescent="0.2"/>
    <row r="45" spans="1:8" ht="19.5" customHeight="1" x14ac:dyDescent="0.2"/>
    <row r="46" spans="1:8" ht="19.5" customHeight="1" x14ac:dyDescent="0.2"/>
    <row r="47" spans="1:8" ht="19.5" customHeight="1" x14ac:dyDescent="0.2"/>
    <row r="48" spans="1:8" ht="19.5" customHeight="1" x14ac:dyDescent="0.2"/>
    <row r="49" ht="19.5" customHeight="1" x14ac:dyDescent="0.2"/>
    <row r="50" ht="19.5" customHeight="1" x14ac:dyDescent="0.2"/>
    <row r="51" ht="19.5" customHeight="1" x14ac:dyDescent="0.2"/>
  </sheetData>
  <mergeCells count="18">
    <mergeCell ref="B6:E6"/>
    <mergeCell ref="A1:H1"/>
    <mergeCell ref="A2:H2"/>
    <mergeCell ref="A3:H3"/>
    <mergeCell ref="B4:E4"/>
    <mergeCell ref="B5:E5"/>
    <mergeCell ref="B18:E1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7:E17"/>
    <mergeCell ref="A16:E16"/>
  </mergeCells>
  <pageMargins left="0.82677165354330717" right="0.23622047244094491" top="1.1417322834645669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90" zoomScaleNormal="90" workbookViewId="0">
      <selection activeCell="E33" sqref="E33"/>
    </sheetView>
  </sheetViews>
  <sheetFormatPr defaultRowHeight="14.25" x14ac:dyDescent="0.2"/>
  <cols>
    <col min="1" max="1" width="25.25" customWidth="1"/>
    <col min="2" max="13" width="9.625" customWidth="1"/>
  </cols>
  <sheetData>
    <row r="1" spans="1:12" s="52" customFormat="1" ht="24.95" customHeight="1" x14ac:dyDescent="0.55000000000000004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52" customFormat="1" ht="24.95" customHeight="1" x14ac:dyDescent="0.55000000000000004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 x14ac:dyDescent="0.5">
      <c r="A3" s="2"/>
      <c r="B3" s="80" t="s">
        <v>29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19.5" customHeight="1" x14ac:dyDescent="0.5">
      <c r="A4" s="7"/>
      <c r="B4" s="44"/>
      <c r="C4" s="5" t="s">
        <v>30</v>
      </c>
      <c r="D4" s="2" t="s">
        <v>30</v>
      </c>
      <c r="E4" s="6"/>
      <c r="F4" s="2"/>
      <c r="G4" s="6"/>
      <c r="H4" s="2" t="s">
        <v>33</v>
      </c>
      <c r="I4" s="6"/>
      <c r="J4" s="41" t="s">
        <v>35</v>
      </c>
      <c r="K4" s="6"/>
      <c r="L4" s="2"/>
    </row>
    <row r="5" spans="1:12" ht="19.5" customHeight="1" x14ac:dyDescent="0.5">
      <c r="A5" s="7" t="s">
        <v>0</v>
      </c>
      <c r="B5" s="45" t="s">
        <v>17</v>
      </c>
      <c r="C5" s="8" t="s">
        <v>31</v>
      </c>
      <c r="D5" s="7" t="s">
        <v>32</v>
      </c>
      <c r="E5" s="9" t="s">
        <v>20</v>
      </c>
      <c r="F5" s="7" t="s">
        <v>21</v>
      </c>
      <c r="G5" s="9" t="s">
        <v>22</v>
      </c>
      <c r="H5" s="7" t="s">
        <v>34</v>
      </c>
      <c r="I5" s="9" t="s">
        <v>24</v>
      </c>
      <c r="J5" s="42" t="s">
        <v>36</v>
      </c>
      <c r="K5" s="9" t="s">
        <v>26</v>
      </c>
      <c r="L5" s="7" t="s">
        <v>27</v>
      </c>
    </row>
    <row r="6" spans="1:12" ht="19.5" customHeight="1" x14ac:dyDescent="0.5">
      <c r="A6" s="3"/>
      <c r="B6" s="46"/>
      <c r="C6" s="10"/>
      <c r="D6" s="3"/>
      <c r="E6" s="11"/>
      <c r="F6" s="3"/>
      <c r="G6" s="11"/>
      <c r="H6" s="3"/>
      <c r="I6" s="11"/>
      <c r="J6" s="43"/>
      <c r="K6" s="11"/>
      <c r="L6" s="3"/>
    </row>
    <row r="7" spans="1:12" ht="19.5" customHeight="1" x14ac:dyDescent="0.5">
      <c r="A7" s="47" t="s">
        <v>56</v>
      </c>
      <c r="B7" s="18"/>
      <c r="C7" s="19"/>
      <c r="D7" s="18"/>
      <c r="E7" s="19"/>
      <c r="F7" s="18"/>
      <c r="G7" s="19"/>
      <c r="H7" s="18"/>
      <c r="I7" s="19"/>
      <c r="J7" s="18"/>
      <c r="K7" s="19"/>
      <c r="L7" s="18"/>
    </row>
    <row r="8" spans="1:12" ht="19.5" customHeight="1" x14ac:dyDescent="0.5">
      <c r="A8" s="14" t="s">
        <v>37</v>
      </c>
      <c r="B8" s="20"/>
      <c r="C8" s="21">
        <v>2624640</v>
      </c>
      <c r="D8" s="20">
        <v>3156244</v>
      </c>
      <c r="E8" s="21">
        <v>180930</v>
      </c>
      <c r="F8" s="20">
        <f>805815.49+25000</f>
        <v>830815.49</v>
      </c>
      <c r="G8" s="21">
        <f>466017.36+600</f>
        <v>466617.36</v>
      </c>
      <c r="H8" s="20">
        <v>797671.43</v>
      </c>
      <c r="I8" s="21">
        <v>910893.33</v>
      </c>
      <c r="J8" s="20"/>
      <c r="K8" s="21">
        <v>115000</v>
      </c>
      <c r="L8" s="20"/>
    </row>
    <row r="9" spans="1:12" ht="19.5" customHeight="1" x14ac:dyDescent="0.5">
      <c r="A9" s="13" t="s">
        <v>3</v>
      </c>
      <c r="B9" s="22"/>
      <c r="C9" s="23"/>
      <c r="D9" s="22">
        <v>1358601</v>
      </c>
      <c r="E9" s="23">
        <v>58200</v>
      </c>
      <c r="F9" s="22">
        <v>308338</v>
      </c>
      <c r="G9" s="23">
        <v>139540.79999999999</v>
      </c>
      <c r="H9" s="22"/>
      <c r="I9" s="23">
        <v>27500</v>
      </c>
      <c r="J9" s="22"/>
      <c r="K9" s="23"/>
      <c r="L9" s="22"/>
    </row>
    <row r="10" spans="1:12" ht="19.5" customHeight="1" x14ac:dyDescent="0.5">
      <c r="A10" s="16" t="s">
        <v>57</v>
      </c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</row>
    <row r="11" spans="1:12" ht="19.5" customHeight="1" x14ac:dyDescent="0.5">
      <c r="A11" s="37" t="s">
        <v>38</v>
      </c>
      <c r="B11" s="20"/>
      <c r="C11" s="21"/>
      <c r="D11" s="20"/>
      <c r="E11" s="21"/>
      <c r="F11" s="20"/>
      <c r="G11" s="21"/>
      <c r="H11" s="20"/>
      <c r="I11" s="21"/>
      <c r="J11" s="20"/>
      <c r="K11" s="21"/>
      <c r="L11" s="20"/>
    </row>
    <row r="12" spans="1:12" ht="19.5" customHeight="1" x14ac:dyDescent="0.5">
      <c r="A12" s="12" t="s">
        <v>39</v>
      </c>
      <c r="B12" s="24"/>
      <c r="C12" s="25"/>
      <c r="D12" s="24"/>
      <c r="E12" s="25"/>
      <c r="F12" s="24">
        <v>33600</v>
      </c>
      <c r="G12" s="25">
        <v>9800</v>
      </c>
      <c r="H12" s="24"/>
      <c r="I12" s="25"/>
      <c r="J12" s="24"/>
      <c r="K12" s="25"/>
      <c r="L12" s="24"/>
    </row>
    <row r="13" spans="1:12" ht="19.5" customHeight="1" x14ac:dyDescent="0.5">
      <c r="A13" s="31" t="s">
        <v>40</v>
      </c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6"/>
    </row>
    <row r="14" spans="1:12" ht="19.5" customHeight="1" x14ac:dyDescent="0.5">
      <c r="A14" s="16" t="s">
        <v>52</v>
      </c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</row>
    <row r="15" spans="1:12" ht="19.5" customHeight="1" x14ac:dyDescent="0.5">
      <c r="A15" s="14" t="s">
        <v>41</v>
      </c>
      <c r="B15" s="20"/>
      <c r="C15" s="21"/>
      <c r="D15" s="20">
        <v>1406270</v>
      </c>
      <c r="E15" s="21">
        <v>10100</v>
      </c>
      <c r="F15" s="20">
        <v>1336489</v>
      </c>
      <c r="G15" s="21">
        <f>1007321.98+6329.96</f>
        <v>1013651.94</v>
      </c>
      <c r="H15" s="20"/>
      <c r="I15" s="21">
        <v>27000</v>
      </c>
      <c r="J15" s="20"/>
      <c r="K15" s="21">
        <v>1748200</v>
      </c>
      <c r="L15" s="20"/>
    </row>
    <row r="16" spans="1:12" ht="19.5" customHeight="1" x14ac:dyDescent="0.5">
      <c r="A16" s="12" t="s">
        <v>42</v>
      </c>
      <c r="B16" s="24"/>
      <c r="C16" s="25"/>
      <c r="D16" s="24"/>
      <c r="E16" s="25"/>
      <c r="F16" s="24"/>
      <c r="G16" s="25"/>
      <c r="H16" s="24"/>
      <c r="I16" s="25"/>
      <c r="J16" s="24"/>
      <c r="K16" s="25"/>
      <c r="L16" s="24"/>
    </row>
    <row r="17" spans="1:12" ht="19.5" customHeight="1" x14ac:dyDescent="0.5">
      <c r="A17" s="37" t="s">
        <v>53</v>
      </c>
      <c r="B17" s="20"/>
      <c r="C17" s="21"/>
      <c r="D17" s="20"/>
      <c r="E17" s="21"/>
      <c r="F17" s="20"/>
      <c r="G17" s="21"/>
      <c r="H17" s="20"/>
      <c r="I17" s="21"/>
      <c r="J17" s="20"/>
      <c r="K17" s="21"/>
      <c r="L17" s="20"/>
    </row>
    <row r="18" spans="1:12" ht="19.5" customHeight="1" x14ac:dyDescent="0.5">
      <c r="A18" s="12" t="s">
        <v>43</v>
      </c>
      <c r="B18" s="24"/>
      <c r="C18" s="25"/>
      <c r="D18" s="24"/>
      <c r="E18" s="25"/>
      <c r="F18" s="24">
        <v>24790</v>
      </c>
      <c r="G18" s="25"/>
      <c r="H18" s="24"/>
      <c r="I18" s="25"/>
      <c r="J18" s="24"/>
      <c r="K18" s="25">
        <v>20000</v>
      </c>
      <c r="L18" s="24"/>
    </row>
    <row r="19" spans="1:12" ht="19.5" customHeight="1" x14ac:dyDescent="0.5">
      <c r="A19" s="31" t="s">
        <v>44</v>
      </c>
      <c r="B19" s="26"/>
      <c r="C19" s="27"/>
      <c r="D19" s="26"/>
      <c r="E19" s="27"/>
      <c r="F19" s="26"/>
      <c r="G19" s="27"/>
      <c r="H19" s="26"/>
      <c r="I19" s="27"/>
      <c r="J19" s="26"/>
      <c r="K19" s="27"/>
      <c r="L19" s="26"/>
    </row>
    <row r="20" spans="1:12" ht="19.5" customHeight="1" x14ac:dyDescent="0.5">
      <c r="A20" s="16" t="s">
        <v>54</v>
      </c>
      <c r="B20" s="24"/>
      <c r="C20" s="25"/>
      <c r="D20" s="24"/>
      <c r="E20" s="25"/>
      <c r="F20" s="24"/>
      <c r="G20" s="25"/>
      <c r="H20" s="24"/>
      <c r="I20" s="25"/>
      <c r="J20" s="24"/>
      <c r="K20" s="25"/>
      <c r="L20" s="24"/>
    </row>
    <row r="21" spans="1:12" ht="19.5" customHeight="1" x14ac:dyDescent="0.5">
      <c r="A21" s="14" t="s">
        <v>45</v>
      </c>
      <c r="B21" s="20"/>
      <c r="C21" s="21"/>
      <c r="D21" s="20">
        <v>1087067</v>
      </c>
      <c r="E21" s="21">
        <v>2600</v>
      </c>
      <c r="F21" s="20">
        <f>345523+21000</f>
        <v>366523</v>
      </c>
      <c r="G21" s="21">
        <v>608100</v>
      </c>
      <c r="H21" s="20"/>
      <c r="I21" s="21">
        <v>29991.15</v>
      </c>
      <c r="J21" s="20"/>
      <c r="K21" s="21"/>
      <c r="L21" s="20"/>
    </row>
    <row r="22" spans="1:12" ht="19.5" customHeight="1" x14ac:dyDescent="0.5">
      <c r="A22" s="12" t="s">
        <v>46</v>
      </c>
      <c r="B22" s="24"/>
      <c r="C22" s="25"/>
      <c r="D22" s="24"/>
      <c r="E22" s="25"/>
      <c r="F22" s="24"/>
      <c r="G22" s="25"/>
      <c r="H22" s="24"/>
      <c r="I22" s="25"/>
      <c r="J22" s="24"/>
      <c r="K22" s="25"/>
      <c r="L22" s="24"/>
    </row>
    <row r="23" spans="1:12" ht="19.5" customHeight="1" x14ac:dyDescent="0.5">
      <c r="A23" s="14" t="s">
        <v>10</v>
      </c>
      <c r="B23" s="20"/>
      <c r="C23" s="21"/>
      <c r="D23" s="20"/>
      <c r="E23" s="21"/>
      <c r="F23" s="20"/>
      <c r="G23" s="21"/>
      <c r="H23" s="20"/>
      <c r="I23" s="21"/>
      <c r="J23" s="20">
        <v>660500</v>
      </c>
      <c r="K23" s="21"/>
      <c r="L23" s="20"/>
    </row>
    <row r="24" spans="1:12" ht="19.5" customHeight="1" x14ac:dyDescent="0.5">
      <c r="A24" s="12" t="s">
        <v>5</v>
      </c>
      <c r="B24" s="24"/>
      <c r="C24" s="25"/>
      <c r="D24" s="24"/>
      <c r="E24" s="25"/>
      <c r="F24" s="24">
        <f>1596356.46+7000</f>
        <v>1603356.46</v>
      </c>
      <c r="G24" s="25">
        <v>82687.600000000006</v>
      </c>
      <c r="H24" s="24">
        <v>97448.66</v>
      </c>
      <c r="I24" s="25">
        <v>24960</v>
      </c>
      <c r="J24" s="24"/>
      <c r="K24" s="25"/>
      <c r="L24" s="24"/>
    </row>
    <row r="25" spans="1:12" ht="19.5" customHeight="1" x14ac:dyDescent="0.5">
      <c r="A25" s="31"/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6"/>
    </row>
    <row r="26" spans="1:12" ht="19.5" customHeight="1" x14ac:dyDescent="0.45">
      <c r="A26" s="2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1" t="s">
        <v>61</v>
      </c>
    </row>
    <row r="27" spans="1:12" ht="19.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s="39" customFormat="1" ht="19.5" customHeight="1" x14ac:dyDescent="0.5">
      <c r="A28" s="2"/>
      <c r="B28" s="80" t="s">
        <v>29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1:12" ht="19.5" customHeight="1" x14ac:dyDescent="0.5">
      <c r="A29" s="7"/>
      <c r="B29" s="44"/>
      <c r="C29" s="5" t="s">
        <v>30</v>
      </c>
      <c r="D29" s="2" t="s">
        <v>30</v>
      </c>
      <c r="E29" s="6"/>
      <c r="F29" s="2"/>
      <c r="G29" s="6"/>
      <c r="H29" s="2" t="s">
        <v>33</v>
      </c>
      <c r="I29" s="6"/>
      <c r="J29" s="41" t="s">
        <v>35</v>
      </c>
      <c r="K29" s="6"/>
      <c r="L29" s="2"/>
    </row>
    <row r="30" spans="1:12" ht="19.5" customHeight="1" x14ac:dyDescent="0.5">
      <c r="A30" s="7" t="s">
        <v>0</v>
      </c>
      <c r="B30" s="45" t="s">
        <v>17</v>
      </c>
      <c r="C30" s="8" t="s">
        <v>31</v>
      </c>
      <c r="D30" s="7" t="s">
        <v>32</v>
      </c>
      <c r="E30" s="9" t="s">
        <v>20</v>
      </c>
      <c r="F30" s="7" t="s">
        <v>21</v>
      </c>
      <c r="G30" s="9" t="s">
        <v>22</v>
      </c>
      <c r="H30" s="7" t="s">
        <v>34</v>
      </c>
      <c r="I30" s="9" t="s">
        <v>24</v>
      </c>
      <c r="J30" s="42" t="s">
        <v>36</v>
      </c>
      <c r="K30" s="9" t="s">
        <v>26</v>
      </c>
      <c r="L30" s="7" t="s">
        <v>27</v>
      </c>
    </row>
    <row r="31" spans="1:12" ht="19.5" customHeight="1" x14ac:dyDescent="0.5">
      <c r="A31" s="3"/>
      <c r="B31" s="46"/>
      <c r="C31" s="10"/>
      <c r="D31" s="3"/>
      <c r="E31" s="11"/>
      <c r="F31" s="3"/>
      <c r="G31" s="11"/>
      <c r="H31" s="3"/>
      <c r="I31" s="11"/>
      <c r="J31" s="43"/>
      <c r="K31" s="11"/>
      <c r="L31" s="3"/>
    </row>
    <row r="32" spans="1:12" ht="19.5" customHeight="1" x14ac:dyDescent="0.5">
      <c r="A32" s="17" t="s">
        <v>58</v>
      </c>
      <c r="B32" s="18"/>
      <c r="C32" s="19"/>
      <c r="D32" s="18"/>
      <c r="E32" s="19"/>
      <c r="F32" s="18"/>
      <c r="G32" s="19"/>
      <c r="H32" s="18"/>
      <c r="I32" s="19"/>
      <c r="J32" s="18"/>
      <c r="K32" s="19"/>
      <c r="L32" s="18"/>
    </row>
    <row r="33" spans="1:12" ht="19.5" customHeight="1" x14ac:dyDescent="0.5">
      <c r="A33" s="37" t="s">
        <v>47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</row>
    <row r="34" spans="1:12" ht="19.5" customHeight="1" x14ac:dyDescent="0.5">
      <c r="A34" s="15" t="s">
        <v>48</v>
      </c>
      <c r="B34" s="20"/>
      <c r="C34" s="21"/>
      <c r="D34" s="20"/>
      <c r="E34" s="21"/>
      <c r="F34" s="20">
        <v>431550</v>
      </c>
      <c r="G34" s="21"/>
      <c r="H34" s="20"/>
      <c r="I34" s="21"/>
      <c r="J34" s="20"/>
      <c r="K34" s="21"/>
      <c r="L34" s="20"/>
    </row>
    <row r="35" spans="1:12" ht="19.5" customHeight="1" x14ac:dyDescent="0.5">
      <c r="A35" s="31" t="s">
        <v>49</v>
      </c>
      <c r="B35" s="26"/>
      <c r="C35" s="27"/>
      <c r="D35" s="26"/>
      <c r="E35" s="27"/>
      <c r="F35" s="26"/>
      <c r="G35" s="27"/>
      <c r="H35" s="26"/>
      <c r="I35" s="27"/>
      <c r="J35" s="26"/>
      <c r="K35" s="27"/>
      <c r="L35" s="26"/>
    </row>
    <row r="36" spans="1:12" ht="19.5" customHeight="1" x14ac:dyDescent="0.5">
      <c r="A36" s="40" t="s">
        <v>59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</row>
    <row r="37" spans="1:12" ht="19.5" customHeight="1" x14ac:dyDescent="0.5">
      <c r="A37" s="12" t="s">
        <v>50</v>
      </c>
      <c r="B37" s="24"/>
      <c r="C37" s="25"/>
      <c r="D37" s="24"/>
      <c r="E37" s="25"/>
      <c r="F37" s="24"/>
      <c r="G37" s="25"/>
      <c r="H37" s="24"/>
      <c r="I37" s="25"/>
      <c r="J37" s="24"/>
      <c r="K37" s="25"/>
      <c r="L37" s="24"/>
    </row>
    <row r="38" spans="1:12" ht="21.75" x14ac:dyDescent="0.5">
      <c r="A38" s="14" t="s">
        <v>6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</row>
    <row r="39" spans="1:12" ht="21.75" x14ac:dyDescent="0.5">
      <c r="A39" s="31" t="s">
        <v>7</v>
      </c>
      <c r="B39" s="26"/>
      <c r="C39" s="27"/>
      <c r="D39" s="26"/>
      <c r="E39" s="27"/>
      <c r="F39" s="26">
        <v>890331.74</v>
      </c>
      <c r="G39" s="27"/>
      <c r="H39" s="26"/>
      <c r="I39" s="27"/>
      <c r="J39" s="26"/>
      <c r="K39" s="27">
        <v>36000</v>
      </c>
      <c r="L39" s="26"/>
    </row>
    <row r="40" spans="1:12" ht="21.75" x14ac:dyDescent="0.5">
      <c r="A40" s="36" t="s">
        <v>55</v>
      </c>
      <c r="B40" s="29"/>
      <c r="C40" s="30"/>
      <c r="D40" s="29"/>
      <c r="E40" s="30"/>
      <c r="F40" s="29"/>
      <c r="G40" s="30"/>
      <c r="H40" s="29"/>
      <c r="I40" s="30"/>
      <c r="J40" s="29"/>
      <c r="K40" s="30"/>
      <c r="L40" s="29"/>
    </row>
    <row r="41" spans="1:12" ht="21.75" x14ac:dyDescent="0.5">
      <c r="A41" s="31" t="s">
        <v>9</v>
      </c>
      <c r="B41" s="26"/>
      <c r="C41" s="27"/>
      <c r="D41" s="26"/>
      <c r="E41" s="27"/>
      <c r="F41" s="26"/>
      <c r="G41" s="27"/>
      <c r="H41" s="26"/>
      <c r="I41" s="27"/>
      <c r="J41" s="26"/>
      <c r="K41" s="27"/>
      <c r="L41" s="26"/>
    </row>
    <row r="42" spans="1:12" ht="21.75" x14ac:dyDescent="0.5">
      <c r="A42" s="36" t="s">
        <v>60</v>
      </c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</row>
    <row r="43" spans="1:12" ht="21.75" x14ac:dyDescent="0.5">
      <c r="A43" s="13" t="s">
        <v>8</v>
      </c>
      <c r="B43" s="22">
        <v>6956428.9000000004</v>
      </c>
      <c r="C43" s="23"/>
      <c r="D43" s="22"/>
      <c r="E43" s="23"/>
      <c r="F43" s="22"/>
      <c r="G43" s="23"/>
      <c r="H43" s="22"/>
      <c r="I43" s="23"/>
      <c r="J43" s="22"/>
      <c r="K43" s="23"/>
      <c r="L43" s="22"/>
    </row>
    <row r="44" spans="1:12" ht="21.75" x14ac:dyDescent="0.5">
      <c r="A44" s="49" t="s">
        <v>4</v>
      </c>
      <c r="B44" s="32">
        <f>SUM(B8:B43)</f>
        <v>6956428.9000000004</v>
      </c>
      <c r="C44" s="32">
        <f>SUM(C8:C43)</f>
        <v>2624640</v>
      </c>
      <c r="D44" s="32">
        <f>SUM(D8:D43)</f>
        <v>7008182</v>
      </c>
      <c r="E44" s="32">
        <f>SUM(E8:E43)</f>
        <v>251830</v>
      </c>
      <c r="F44" s="32">
        <f>SUM(F8:F39)</f>
        <v>5825793.6900000004</v>
      </c>
      <c r="G44" s="32">
        <f>SUM(G8:G39)</f>
        <v>2320397.6999999997</v>
      </c>
      <c r="H44" s="32">
        <f>SUM(H8:H43)</f>
        <v>895120.09000000008</v>
      </c>
      <c r="I44" s="32">
        <f>SUM(I8:I43)</f>
        <v>1020344.48</v>
      </c>
      <c r="J44" s="32">
        <v>660500</v>
      </c>
      <c r="K44" s="32">
        <f>SUM(K8:K43)</f>
        <v>1919200</v>
      </c>
      <c r="L44" s="32"/>
    </row>
    <row r="45" spans="1:12" ht="21.75" x14ac:dyDescent="0.5">
      <c r="A45" s="48" t="s">
        <v>51</v>
      </c>
      <c r="B45" s="32"/>
      <c r="C45" s="32"/>
      <c r="D45" s="32"/>
      <c r="E45" s="32"/>
      <c r="F45" s="33"/>
      <c r="G45" s="32"/>
      <c r="H45" s="33"/>
      <c r="I45" s="32"/>
      <c r="J45" s="33"/>
      <c r="K45" s="32"/>
      <c r="L45" s="32">
        <f>SUM(B44:K44)</f>
        <v>29482436.859999999</v>
      </c>
    </row>
    <row r="46" spans="1:12" ht="21.75" x14ac:dyDescent="0.5">
      <c r="A46" s="3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21.75" x14ac:dyDescent="0.5">
      <c r="A47" s="3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21.75" x14ac:dyDescent="0.5">
      <c r="A48" s="3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21.75" x14ac:dyDescent="0.5">
      <c r="A49" s="38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21.75" x14ac:dyDescent="0.5">
      <c r="A50" s="3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8.75" x14ac:dyDescent="0.45">
      <c r="A51" s="28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</sheetData>
  <mergeCells count="4">
    <mergeCell ref="B28:L28"/>
    <mergeCell ref="A1:L1"/>
    <mergeCell ref="A2:L2"/>
    <mergeCell ref="B3:L3"/>
  </mergeCells>
  <pageMargins left="0.23622047244094491" right="3.937007874015748E-2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สรุปผลการใช้จ่ายเงินปี2561</vt:lpstr>
      <vt:lpstr>รายงานการใช้จ่ายเงิน ปีงบ2561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 7 V.3</cp:lastModifiedBy>
  <cp:lastPrinted>2018-11-14T08:58:10Z</cp:lastPrinted>
  <dcterms:created xsi:type="dcterms:W3CDTF">2018-11-12T03:38:26Z</dcterms:created>
  <dcterms:modified xsi:type="dcterms:W3CDTF">2018-11-14T09:12:46Z</dcterms:modified>
</cp:coreProperties>
</file>